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<sst xmlns="http://schemas.openxmlformats.org/spreadsheetml/2006/main" count="162" uniqueCount="89">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</sst>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20290216</v>
      </c>
      <c r="E10" s="14">
        <f t="shared" si="0"/>
        <v>-132476.70000000112</v>
      </c>
      <c r="F10" s="14">
        <f t="shared" si="0"/>
        <v>20157739.3</v>
      </c>
      <c r="G10" s="14">
        <f t="shared" si="0"/>
        <v>18475533.36</v>
      </c>
      <c r="H10" s="14">
        <f t="shared" si="0"/>
        <v>17922276.71</v>
      </c>
      <c r="I10" s="14">
        <f t="shared" si="0"/>
        <v>1682205.9399999995</v>
      </c>
    </row>
    <row r="11" spans="2:9" ht="12.75">
      <c r="B11" s="3" t="s">
        <v>12</v>
      </c>
      <c r="C11" s="9"/>
      <c r="D11" s="15">
        <f aca="true" t="shared" si="1" ref="D11:I11">SUM(D12:D18)</f>
        <v>12166516</v>
      </c>
      <c r="E11" s="15">
        <f t="shared" si="1"/>
        <v>4694858.779999999</v>
      </c>
      <c r="F11" s="15">
        <f t="shared" si="1"/>
        <v>16861374.78</v>
      </c>
      <c r="G11" s="15">
        <f t="shared" si="1"/>
        <v>15527660.01</v>
      </c>
      <c r="H11" s="15">
        <f t="shared" si="1"/>
        <v>15053773.57</v>
      </c>
      <c r="I11" s="15">
        <f t="shared" si="1"/>
        <v>1333714.77</v>
      </c>
    </row>
    <row r="12" spans="2:9" ht="12.75">
      <c r="B12" s="13" t="s">
        <v>13</v>
      </c>
      <c r="C12" s="11"/>
      <c r="D12" s="15">
        <v>9048542</v>
      </c>
      <c r="E12" s="16">
        <v>30150.91</v>
      </c>
      <c r="F12" s="16">
        <f>D12+E12</f>
        <v>9078692.91</v>
      </c>
      <c r="G12" s="16">
        <v>9078692.91</v>
      </c>
      <c r="H12" s="16">
        <v>9078692.91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2482068</v>
      </c>
      <c r="E14" s="16">
        <v>-46837.48</v>
      </c>
      <c r="F14" s="16">
        <f t="shared" si="2"/>
        <v>2435230.52</v>
      </c>
      <c r="G14" s="16">
        <v>2435229.55</v>
      </c>
      <c r="H14" s="16">
        <v>2435229.55</v>
      </c>
      <c r="I14" s="16">
        <f t="shared" si="3"/>
        <v>0.970000000204891</v>
      </c>
    </row>
    <row r="15" spans="2:9" ht="12.75">
      <c r="B15" s="13" t="s">
        <v>16</v>
      </c>
      <c r="C15" s="11"/>
      <c r="D15" s="15">
        <v>0</v>
      </c>
      <c r="E15" s="16">
        <v>4646108</v>
      </c>
      <c r="F15" s="16">
        <f t="shared" si="2"/>
        <v>4646108</v>
      </c>
      <c r="G15" s="16">
        <v>3312394.2</v>
      </c>
      <c r="H15" s="16">
        <v>2838507.76</v>
      </c>
      <c r="I15" s="16">
        <f t="shared" si="3"/>
        <v>1333713.7999999998</v>
      </c>
    </row>
    <row r="16" spans="2:9" ht="12.75">
      <c r="B16" s="13" t="s">
        <v>17</v>
      </c>
      <c r="C16" s="11"/>
      <c r="D16" s="15">
        <v>635906</v>
      </c>
      <c r="E16" s="16">
        <v>65437.35</v>
      </c>
      <c r="F16" s="16">
        <f t="shared" si="2"/>
        <v>701343.35</v>
      </c>
      <c r="G16" s="16">
        <v>701343.35</v>
      </c>
      <c r="H16" s="16">
        <v>701343.35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695000</v>
      </c>
      <c r="E19" s="15">
        <f t="shared" si="4"/>
        <v>139079.02000000002</v>
      </c>
      <c r="F19" s="15">
        <f t="shared" si="4"/>
        <v>834079.02</v>
      </c>
      <c r="G19" s="15">
        <f t="shared" si="4"/>
        <v>833380.93</v>
      </c>
      <c r="H19" s="15">
        <f t="shared" si="4"/>
        <v>833380.93</v>
      </c>
      <c r="I19" s="15">
        <f t="shared" si="4"/>
        <v>698.0899999999674</v>
      </c>
    </row>
    <row r="20" spans="2:9" ht="12.75">
      <c r="B20" s="13" t="s">
        <v>21</v>
      </c>
      <c r="C20" s="11"/>
      <c r="D20" s="15">
        <v>510000</v>
      </c>
      <c r="E20" s="16">
        <v>238647.51</v>
      </c>
      <c r="F20" s="15">
        <f aca="true" t="shared" si="5" ref="F20:F28">D20+E20</f>
        <v>748647.51</v>
      </c>
      <c r="G20" s="16">
        <v>747949.42</v>
      </c>
      <c r="H20" s="16">
        <v>747949.42</v>
      </c>
      <c r="I20" s="16">
        <f>F20-G20</f>
        <v>698.0899999999674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55000</v>
      </c>
      <c r="E23" s="16">
        <v>-55000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>
        <v>90000</v>
      </c>
      <c r="E24" s="16">
        <v>-90000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58493.51</v>
      </c>
      <c r="F25" s="15">
        <f t="shared" si="5"/>
        <v>58493.51</v>
      </c>
      <c r="G25" s="16">
        <v>58493.51</v>
      </c>
      <c r="H25" s="16">
        <v>58493.51</v>
      </c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40000</v>
      </c>
      <c r="E28" s="16">
        <v>-13062</v>
      </c>
      <c r="F28" s="15">
        <f t="shared" si="5"/>
        <v>26938</v>
      </c>
      <c r="G28" s="16">
        <v>26938</v>
      </c>
      <c r="H28" s="16">
        <v>26938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1946336</v>
      </c>
      <c r="E29" s="15">
        <f t="shared" si="7"/>
        <v>175036.31999999998</v>
      </c>
      <c r="F29" s="15">
        <f t="shared" si="7"/>
        <v>2121372.3200000003</v>
      </c>
      <c r="G29" s="15">
        <f t="shared" si="7"/>
        <v>2114492.42</v>
      </c>
      <c r="H29" s="15">
        <f t="shared" si="7"/>
        <v>2035122.21</v>
      </c>
      <c r="I29" s="15">
        <f t="shared" si="7"/>
        <v>6879.9000000000015</v>
      </c>
    </row>
    <row r="30" spans="2:9" ht="12.75">
      <c r="B30" s="13" t="s">
        <v>31</v>
      </c>
      <c r="C30" s="11"/>
      <c r="D30" s="15">
        <v>0</v>
      </c>
      <c r="E30" s="16">
        <v>566123.82</v>
      </c>
      <c r="F30" s="15">
        <f aca="true" t="shared" si="8" ref="F30:F38">D30+E30</f>
        <v>566123.82</v>
      </c>
      <c r="G30" s="16">
        <v>566123.82</v>
      </c>
      <c r="H30" s="16">
        <v>566123.82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40415.52</v>
      </c>
      <c r="F31" s="15">
        <f t="shared" si="8"/>
        <v>40415.52</v>
      </c>
      <c r="G31" s="16">
        <v>33735.66</v>
      </c>
      <c r="H31" s="16">
        <v>33735.66</v>
      </c>
      <c r="I31" s="16">
        <f t="shared" si="6"/>
        <v>6679.859999999993</v>
      </c>
    </row>
    <row r="32" spans="2:9" ht="12.75">
      <c r="B32" s="13" t="s">
        <v>33</v>
      </c>
      <c r="C32" s="11"/>
      <c r="D32" s="15">
        <v>285400</v>
      </c>
      <c r="E32" s="16">
        <v>66521.96</v>
      </c>
      <c r="F32" s="15">
        <f t="shared" si="8"/>
        <v>351921.96</v>
      </c>
      <c r="G32" s="16">
        <v>351921.96</v>
      </c>
      <c r="H32" s="16">
        <v>351921.96</v>
      </c>
      <c r="I32" s="16">
        <f t="shared" si="6"/>
        <v>0</v>
      </c>
    </row>
    <row r="33" spans="2:9" ht="12.75">
      <c r="B33" s="13" t="s">
        <v>34</v>
      </c>
      <c r="C33" s="11"/>
      <c r="D33" s="15">
        <v>437000</v>
      </c>
      <c r="E33" s="16">
        <v>-269547.79</v>
      </c>
      <c r="F33" s="15">
        <f t="shared" si="8"/>
        <v>167452.21000000002</v>
      </c>
      <c r="G33" s="16">
        <v>167452.21</v>
      </c>
      <c r="H33" s="16">
        <v>167452.21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91688.83</v>
      </c>
      <c r="F34" s="15">
        <f t="shared" si="8"/>
        <v>91688.83</v>
      </c>
      <c r="G34" s="16">
        <v>91488.79</v>
      </c>
      <c r="H34" s="16">
        <v>91488.79</v>
      </c>
      <c r="I34" s="16">
        <f t="shared" si="6"/>
        <v>200.04000000000815</v>
      </c>
    </row>
    <row r="35" spans="2:9" ht="12.75">
      <c r="B35" s="13" t="s">
        <v>36</v>
      </c>
      <c r="C35" s="11"/>
      <c r="D35" s="15">
        <v>552082</v>
      </c>
      <c r="E35" s="16">
        <v>-525196</v>
      </c>
      <c r="F35" s="15">
        <f t="shared" si="8"/>
        <v>26886</v>
      </c>
      <c r="G35" s="16">
        <v>26886</v>
      </c>
      <c r="H35" s="16">
        <v>26886</v>
      </c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671854</v>
      </c>
      <c r="E38" s="16">
        <v>205029.98</v>
      </c>
      <c r="F38" s="15">
        <f t="shared" si="8"/>
        <v>876883.98</v>
      </c>
      <c r="G38" s="16">
        <v>876883.98</v>
      </c>
      <c r="H38" s="16">
        <v>797513.77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5482364</v>
      </c>
      <c r="E39" s="15">
        <f t="shared" si="9"/>
        <v>-5141450.82</v>
      </c>
      <c r="F39" s="15">
        <f>SUM(F40:F48)</f>
        <v>340913.1799999997</v>
      </c>
      <c r="G39" s="15">
        <f t="shared" si="9"/>
        <v>0</v>
      </c>
      <c r="H39" s="15">
        <f t="shared" si="9"/>
        <v>0</v>
      </c>
      <c r="I39" s="15">
        <f t="shared" si="9"/>
        <v>340913.1799999997</v>
      </c>
    </row>
    <row r="40" spans="2:9" ht="12.75">
      <c r="B40" s="13" t="s">
        <v>41</v>
      </c>
      <c r="C40" s="11"/>
      <c r="D40" s="15">
        <v>5482364</v>
      </c>
      <c r="E40" s="16">
        <v>-5141450.82</v>
      </c>
      <c r="F40" s="15">
        <f>D40+E40</f>
        <v>340913.1799999997</v>
      </c>
      <c r="G40" s="16">
        <v>0</v>
      </c>
      <c r="H40" s="16">
        <v>0</v>
      </c>
      <c r="I40" s="16">
        <f t="shared" si="6"/>
        <v>340913.1799999997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11161122</v>
      </c>
      <c r="E85" s="21">
        <f>E86+E104+E94+E114+E124+E134+E138+E147+E151</f>
        <v>961581.27</v>
      </c>
      <c r="F85" s="21">
        <f t="shared" si="12"/>
        <v>12122703.27</v>
      </c>
      <c r="G85" s="21">
        <f>G86+G104+G94+G114+G124+G134+G138+G147+G151</f>
        <v>12081028.069999998</v>
      </c>
      <c r="H85" s="21">
        <f>H86+H104+H94+H114+H124+H134+H138+H147+H151</f>
        <v>12081028.069999998</v>
      </c>
      <c r="I85" s="21">
        <f t="shared" si="12"/>
        <v>41675.200000001816</v>
      </c>
    </row>
    <row r="86" spans="2:9" ht="12.75">
      <c r="B86" s="3" t="s">
        <v>12</v>
      </c>
      <c r="C86" s="9"/>
      <c r="D86" s="15">
        <f>SUM(D87:D93)</f>
        <v>11161122</v>
      </c>
      <c r="E86" s="15">
        <f>SUM(E87:E93)</f>
        <v>74196.49</v>
      </c>
      <c r="F86" s="15">
        <f>SUM(F87:F93)</f>
        <v>11235318.49</v>
      </c>
      <c r="G86" s="15">
        <f>SUM(G87:G93)</f>
        <v>11235317.569999998</v>
      </c>
      <c r="H86" s="15">
        <f>SUM(H87:H93)</f>
        <v>11235317.569999998</v>
      </c>
      <c r="I86" s="16">
        <f aca="true" t="shared" si="13" ref="I86:I149">F86-G86</f>
        <v>0.9200000017881393</v>
      </c>
    </row>
    <row r="87" spans="2:9" ht="12.75">
      <c r="B87" s="13" t="s">
        <v>13</v>
      </c>
      <c r="C87" s="11"/>
      <c r="D87" s="15">
        <v>9048542</v>
      </c>
      <c r="E87" s="16">
        <v>30150.91</v>
      </c>
      <c r="F87" s="15">
        <f aca="true" t="shared" si="14" ref="F87:F103">D87+E87</f>
        <v>9078692.91</v>
      </c>
      <c r="G87" s="16">
        <v>9078692.91</v>
      </c>
      <c r="H87" s="16">
        <v>9078692.91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1476674</v>
      </c>
      <c r="E89" s="16">
        <v>-21391.79</v>
      </c>
      <c r="F89" s="15">
        <f t="shared" si="14"/>
        <v>1455282.21</v>
      </c>
      <c r="G89" s="16">
        <v>1455281.29</v>
      </c>
      <c r="H89" s="16">
        <v>1455281.29</v>
      </c>
      <c r="I89" s="16">
        <f t="shared" si="13"/>
        <v>0.9199999999254942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635906</v>
      </c>
      <c r="E91" s="16">
        <v>65437.37</v>
      </c>
      <c r="F91" s="15">
        <f t="shared" si="14"/>
        <v>701343.37</v>
      </c>
      <c r="G91" s="16">
        <v>701343.37</v>
      </c>
      <c r="H91" s="16">
        <v>701343.37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80045.51</v>
      </c>
      <c r="F94" s="15">
        <f>SUM(F95:F103)</f>
        <v>80045.51</v>
      </c>
      <c r="G94" s="15">
        <f>SUM(G95:G103)</f>
        <v>46554.08</v>
      </c>
      <c r="H94" s="15">
        <f>SUM(H95:H103)</f>
        <v>46554.08</v>
      </c>
      <c r="I94" s="16">
        <f t="shared" si="13"/>
        <v>33491.42999999999</v>
      </c>
    </row>
    <row r="95" spans="2:9" ht="12.75">
      <c r="B95" s="13" t="s">
        <v>21</v>
      </c>
      <c r="C95" s="11"/>
      <c r="D95" s="15">
        <v>0</v>
      </c>
      <c r="E95" s="16">
        <v>55177</v>
      </c>
      <c r="F95" s="15">
        <f t="shared" si="14"/>
        <v>55177</v>
      </c>
      <c r="G95" s="16">
        <v>21685.6</v>
      </c>
      <c r="H95" s="16">
        <v>21685.6</v>
      </c>
      <c r="I95" s="16">
        <f t="shared" si="13"/>
        <v>33491.4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21375</v>
      </c>
      <c r="F99" s="15">
        <f t="shared" si="14"/>
        <v>21375</v>
      </c>
      <c r="G99" s="16">
        <v>21374.97</v>
      </c>
      <c r="H99" s="16">
        <v>21374.97</v>
      </c>
      <c r="I99" s="16">
        <f t="shared" si="13"/>
        <v>0.029999999998835847</v>
      </c>
    </row>
    <row r="100" spans="2:9" ht="12.75">
      <c r="B100" s="13" t="s">
        <v>26</v>
      </c>
      <c r="C100" s="11"/>
      <c r="D100" s="15">
        <v>0</v>
      </c>
      <c r="E100" s="16">
        <v>3493.51</v>
      </c>
      <c r="F100" s="15">
        <f t="shared" si="14"/>
        <v>3493.51</v>
      </c>
      <c r="G100" s="16">
        <v>3493.51</v>
      </c>
      <c r="H100" s="16">
        <v>3493.51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698714.27</v>
      </c>
      <c r="F104" s="15">
        <f>SUM(F105:F113)</f>
        <v>698714.27</v>
      </c>
      <c r="G104" s="15">
        <f>SUM(G105:G113)</f>
        <v>690703.11</v>
      </c>
      <c r="H104" s="15">
        <f>SUM(H105:H113)</f>
        <v>690703.11</v>
      </c>
      <c r="I104" s="16">
        <f t="shared" si="13"/>
        <v>8011.160000000033</v>
      </c>
    </row>
    <row r="105" spans="2:9" ht="12.75">
      <c r="B105" s="13" t="s">
        <v>31</v>
      </c>
      <c r="C105" s="11"/>
      <c r="D105" s="15">
        <v>0</v>
      </c>
      <c r="E105" s="16">
        <v>178769.94</v>
      </c>
      <c r="F105" s="16">
        <f>D105+E105</f>
        <v>178769.94</v>
      </c>
      <c r="G105" s="16">
        <v>178769.94</v>
      </c>
      <c r="H105" s="16">
        <v>178769.94</v>
      </c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40415.55</v>
      </c>
      <c r="F106" s="16">
        <f aca="true" t="shared" si="15" ref="F106:F113">D106+E106</f>
        <v>40415.55</v>
      </c>
      <c r="G106" s="16">
        <v>33735.67</v>
      </c>
      <c r="H106" s="16">
        <v>33735.67</v>
      </c>
      <c r="I106" s="16">
        <f t="shared" si="13"/>
        <v>6679.880000000005</v>
      </c>
    </row>
    <row r="107" spans="2:9" ht="12.75">
      <c r="B107" s="13" t="s">
        <v>33</v>
      </c>
      <c r="C107" s="11"/>
      <c r="D107" s="15">
        <v>0</v>
      </c>
      <c r="E107" s="16">
        <v>399840</v>
      </c>
      <c r="F107" s="16">
        <f t="shared" si="15"/>
        <v>399840</v>
      </c>
      <c r="G107" s="16">
        <v>398508.74</v>
      </c>
      <c r="H107" s="16">
        <v>398508.74</v>
      </c>
      <c r="I107" s="16">
        <f t="shared" si="13"/>
        <v>1331.2600000000093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79688.78</v>
      </c>
      <c r="F109" s="16">
        <f t="shared" si="15"/>
        <v>79688.78</v>
      </c>
      <c r="G109" s="16">
        <v>79688.76</v>
      </c>
      <c r="H109" s="16">
        <v>79688.76</v>
      </c>
      <c r="I109" s="16">
        <f t="shared" si="13"/>
        <v>0.020000000004074536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108625</v>
      </c>
      <c r="F124" s="15">
        <f>SUM(F125:F133)</f>
        <v>108625</v>
      </c>
      <c r="G124" s="15">
        <f>SUM(G125:G133)</f>
        <v>108453.31</v>
      </c>
      <c r="H124" s="15">
        <f>SUM(H125:H133)</f>
        <v>108453.31</v>
      </c>
      <c r="I124" s="16">
        <f t="shared" si="13"/>
        <v>171.69000000000233</v>
      </c>
    </row>
    <row r="125" spans="2:9" ht="12.75">
      <c r="B125" s="13" t="s">
        <v>51</v>
      </c>
      <c r="C125" s="11"/>
      <c r="D125" s="15">
        <v>0</v>
      </c>
      <c r="E125" s="16">
        <v>13254</v>
      </c>
      <c r="F125" s="16">
        <f>D125+E125</f>
        <v>13254</v>
      </c>
      <c r="G125" s="16">
        <v>13082.32</v>
      </c>
      <c r="H125" s="16">
        <v>13082.32</v>
      </c>
      <c r="I125" s="16">
        <f t="shared" si="13"/>
        <v>171.6800000000003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95371</v>
      </c>
      <c r="F127" s="16">
        <f t="shared" si="17"/>
        <v>95371</v>
      </c>
      <c r="G127" s="16">
        <v>95370.99</v>
      </c>
      <c r="H127" s="16">
        <v>95370.99</v>
      </c>
      <c r="I127" s="16">
        <f t="shared" si="13"/>
        <v>0.00999999999476131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31451338</v>
      </c>
      <c r="E160" s="14">
        <f t="shared" si="21"/>
        <v>829104.5699999989</v>
      </c>
      <c r="F160" s="14">
        <f t="shared" si="21"/>
        <v>32280442.57</v>
      </c>
      <c r="G160" s="14">
        <f t="shared" si="21"/>
        <v>30556561.43</v>
      </c>
      <c r="H160" s="14">
        <f t="shared" si="21"/>
        <v>30003304.78</v>
      </c>
      <c r="I160" s="14">
        <f t="shared" si="21"/>
        <v>1723881.1400000013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2022-01-28T17:44:11Z</dcterms:modified>
  <cp:category/>
  <cp:version/>
  <cp:contentType/>
  <cp:contentStatus/>
</cp:coreProperties>
</file>